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8" yWindow="13" windowWidth="18969" windowHeight="11952"/>
  </bookViews>
  <sheets>
    <sheet name="2023" sheetId="1" r:id="rId1"/>
    <sheet name="Conteggi vari" sheetId="2" r:id="rId2"/>
  </sheets>
  <calcPr calcId="145621"/>
</workbook>
</file>

<file path=xl/calcChain.xml><?xml version="1.0" encoding="utf-8"?>
<calcChain xmlns="http://schemas.openxmlformats.org/spreadsheetml/2006/main">
  <c r="E10" i="2" l="1"/>
  <c r="D9" i="2"/>
  <c r="C9" i="2"/>
  <c r="D8" i="2"/>
  <c r="D7" i="2"/>
  <c r="D6" i="2"/>
  <c r="D5" i="2"/>
  <c r="D10" i="2"/>
  <c r="D4" i="2"/>
  <c r="C10" i="2"/>
  <c r="B10" i="1" l="1"/>
  <c r="D10" i="1" l="1"/>
  <c r="C10" i="1"/>
</calcChain>
</file>

<file path=xl/sharedStrings.xml><?xml version="1.0" encoding="utf-8"?>
<sst xmlns="http://schemas.openxmlformats.org/spreadsheetml/2006/main" count="17" uniqueCount="16">
  <si>
    <t>Tabella Annuale (suddivisa per tipo di contratto)</t>
  </si>
  <si>
    <t>Tipo di contratto</t>
  </si>
  <si>
    <t>Qualifica D</t>
  </si>
  <si>
    <t>Qualifica C</t>
  </si>
  <si>
    <t>Qualifica B</t>
  </si>
  <si>
    <t>Tempi determinato</t>
  </si>
  <si>
    <t>di cui oneri</t>
  </si>
  <si>
    <t>Interinali</t>
  </si>
  <si>
    <t>Co.co.co.</t>
  </si>
  <si>
    <t>Totale</t>
  </si>
  <si>
    <t>ANNO 2023</t>
  </si>
  <si>
    <t>costo servizio</t>
  </si>
  <si>
    <t>oneri</t>
  </si>
  <si>
    <t>periodo fatture</t>
  </si>
  <si>
    <t>totale</t>
  </si>
  <si>
    <t>costi interinali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</si>
</sst>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3" borderId="1" xfId="0" applyFill="1" applyBorder="1"/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9" sqref="C9"/>
    </sheetView>
  </sheetViews>
  <sheetFormatPr defaultColWidth="9.109375" defaultRowHeight="15.05" x14ac:dyDescent="0.3"/>
  <cols>
    <col min="1" max="1" width="18.88671875" style="1" customWidth="1"/>
    <col min="2" max="2" width="15.109375" style="1" customWidth="1"/>
    <col min="3" max="3" width="14.33203125" style="1" customWidth="1"/>
    <col min="4" max="4" width="14.44140625" style="1" customWidth="1"/>
    <col min="5" max="5" width="6.44140625" style="1" customWidth="1"/>
    <col min="6" max="16384" width="9.109375" style="1"/>
  </cols>
  <sheetData>
    <row r="1" spans="1:4" x14ac:dyDescent="0.25">
      <c r="A1" s="16" t="s">
        <v>10</v>
      </c>
      <c r="B1" s="16"/>
      <c r="C1" s="16"/>
      <c r="D1" s="16"/>
    </row>
    <row r="3" spans="1:4" x14ac:dyDescent="0.25">
      <c r="A3" s="1" t="s">
        <v>0</v>
      </c>
    </row>
    <row r="4" spans="1:4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s="3" t="s">
        <v>5</v>
      </c>
      <c r="B5" s="4">
        <v>0</v>
      </c>
      <c r="C5" s="4">
        <v>21435.567772000002</v>
      </c>
      <c r="D5" s="4">
        <v>0</v>
      </c>
    </row>
    <row r="6" spans="1:4" x14ac:dyDescent="0.25">
      <c r="A6" s="3" t="s">
        <v>6</v>
      </c>
      <c r="B6" s="4">
        <v>0</v>
      </c>
      <c r="C6" s="4">
        <v>8740.7877720000015</v>
      </c>
      <c r="D6" s="4">
        <v>0</v>
      </c>
    </row>
    <row r="7" spans="1:4" x14ac:dyDescent="0.25">
      <c r="A7" s="5" t="s">
        <v>7</v>
      </c>
      <c r="B7" s="4">
        <v>0</v>
      </c>
      <c r="C7" s="4">
        <v>48225.26</v>
      </c>
      <c r="D7" s="4">
        <v>0</v>
      </c>
    </row>
    <row r="8" spans="1:4" x14ac:dyDescent="0.25">
      <c r="A8" s="6" t="s">
        <v>8</v>
      </c>
      <c r="B8" s="4">
        <v>0</v>
      </c>
      <c r="C8" s="4">
        <v>0</v>
      </c>
      <c r="D8" s="4">
        <v>0</v>
      </c>
    </row>
    <row r="9" spans="1:4" x14ac:dyDescent="0.25">
      <c r="A9" s="6" t="s">
        <v>6</v>
      </c>
      <c r="B9" s="4">
        <v>0</v>
      </c>
      <c r="C9" s="4">
        <v>0</v>
      </c>
      <c r="D9" s="4">
        <v>0</v>
      </c>
    </row>
    <row r="10" spans="1:4" x14ac:dyDescent="0.25">
      <c r="A10" s="7" t="s">
        <v>9</v>
      </c>
      <c r="B10" s="8">
        <f>B5+B7+B8</f>
        <v>0</v>
      </c>
      <c r="C10" s="8">
        <f>C5+C7+C8</f>
        <v>69660.827772000004</v>
      </c>
      <c r="D10" s="8">
        <f>D5+D7+D8</f>
        <v>0</v>
      </c>
    </row>
    <row r="11" spans="1:4" x14ac:dyDescent="0.25">
      <c r="A11" s="9"/>
    </row>
    <row r="12" spans="1:4" x14ac:dyDescent="0.25">
      <c r="A12" s="9"/>
    </row>
    <row r="13" spans="1:4" x14ac:dyDescent="0.25">
      <c r="C13" s="10"/>
    </row>
    <row r="15" spans="1:4" x14ac:dyDescent="0.25">
      <c r="C15" s="10"/>
    </row>
    <row r="19" spans="2:4" x14ac:dyDescent="0.25">
      <c r="B19" s="10"/>
      <c r="D19" s="10"/>
    </row>
    <row r="21" spans="2:4" x14ac:dyDescent="0.25">
      <c r="B21" s="11"/>
    </row>
  </sheetData>
  <mergeCells count="1">
    <mergeCell ref="A1:D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E23" sqref="E23"/>
    </sheetView>
  </sheetViews>
  <sheetFormatPr defaultRowHeight="15.05" x14ac:dyDescent="0.3"/>
  <cols>
    <col min="1" max="1" width="8.88671875" style="1"/>
    <col min="2" max="2" width="12.77734375" style="1" bestFit="1" customWidth="1"/>
    <col min="3" max="3" width="11.5546875" style="1" bestFit="1" customWidth="1"/>
    <col min="4" max="4" width="10.44140625" style="1" bestFit="1" customWidth="1"/>
    <col min="5" max="5" width="11.44140625" style="1" bestFit="1" customWidth="1"/>
    <col min="6" max="16384" width="8.88671875" style="1"/>
  </cols>
  <sheetData>
    <row r="2" spans="2:5" ht="18.350000000000001" x14ac:dyDescent="0.3">
      <c r="B2" s="17" t="s">
        <v>15</v>
      </c>
      <c r="C2" s="17"/>
      <c r="D2" s="17"/>
    </row>
    <row r="3" spans="2:5" x14ac:dyDescent="0.3">
      <c r="B3" s="13" t="s">
        <v>13</v>
      </c>
      <c r="C3" s="13" t="s">
        <v>11</v>
      </c>
      <c r="D3" s="13" t="s">
        <v>12</v>
      </c>
    </row>
    <row r="4" spans="2:5" x14ac:dyDescent="0.3">
      <c r="B4" s="14">
        <v>45108</v>
      </c>
      <c r="C4" s="15">
        <v>2386.8000000000002</v>
      </c>
      <c r="D4" s="15">
        <f>C4-2164.42</f>
        <v>222.38000000000011</v>
      </c>
    </row>
    <row r="5" spans="2:5" x14ac:dyDescent="0.3">
      <c r="B5" s="14">
        <v>45139</v>
      </c>
      <c r="C5" s="15">
        <v>3434.4</v>
      </c>
      <c r="D5" s="15">
        <f>C5-3115.36</f>
        <v>319.03999999999996</v>
      </c>
    </row>
    <row r="6" spans="2:5" x14ac:dyDescent="0.3">
      <c r="B6" s="14">
        <v>45170</v>
      </c>
      <c r="C6" s="15">
        <v>9105.2000000000007</v>
      </c>
      <c r="D6" s="15">
        <f>C6-8256.93</f>
        <v>848.27000000000044</v>
      </c>
    </row>
    <row r="7" spans="2:5" x14ac:dyDescent="0.3">
      <c r="B7" s="14">
        <v>45200</v>
      </c>
      <c r="C7" s="15">
        <v>10608</v>
      </c>
      <c r="D7" s="15">
        <f>C7-9604.06</f>
        <v>1003.9400000000005</v>
      </c>
    </row>
    <row r="8" spans="2:5" x14ac:dyDescent="0.3">
      <c r="B8" s="14">
        <v>45231</v>
      </c>
      <c r="C8" s="15">
        <v>10292</v>
      </c>
      <c r="D8" s="15">
        <f>C8-9326.71</f>
        <v>965.29000000000087</v>
      </c>
    </row>
    <row r="9" spans="2:5" x14ac:dyDescent="0.3">
      <c r="B9" s="14">
        <v>45261</v>
      </c>
      <c r="C9" s="15">
        <f>4130.75+4130.75</f>
        <v>8261.5</v>
      </c>
      <c r="D9" s="15">
        <f>C9-(3741.53+3741.53)</f>
        <v>778.4399999999996</v>
      </c>
    </row>
    <row r="10" spans="2:5" x14ac:dyDescent="0.3">
      <c r="B10" s="13" t="s">
        <v>14</v>
      </c>
      <c r="C10" s="15">
        <f>SUM(C4:C9)</f>
        <v>44087.9</v>
      </c>
      <c r="D10" s="15">
        <f>SUM(D4:D9)</f>
        <v>4137.3600000000015</v>
      </c>
      <c r="E10" s="12">
        <f>SUM(C10:D10)</f>
        <v>48225.26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2023</vt:lpstr>
      <vt:lpstr>Conteggi vari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Gontero Davide</cp:lastModifiedBy>
  <dcterms:created xsi:type="dcterms:W3CDTF">2015-07-07T11:43:41Z</dcterms:created>
  <dcterms:modified xsi:type="dcterms:W3CDTF">2024-02-27T10:51:58Z</dcterms:modified>
</cp:coreProperties>
</file>